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4175" windowHeight="78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26" i="1" l="1"/>
  <c r="B23" i="1"/>
  <c r="B18" i="1"/>
  <c r="B16" i="1"/>
  <c r="C23" i="1"/>
  <c r="C18" i="1"/>
  <c r="C26" i="1"/>
  <c r="C27" i="1" l="1"/>
  <c r="C28" i="1"/>
  <c r="C17" i="1"/>
  <c r="C16" i="1"/>
  <c r="C2" i="1"/>
  <c r="C21" i="1"/>
  <c r="L1" i="1" l="1"/>
  <c r="C42" i="1" l="1"/>
  <c r="E17" i="1"/>
  <c r="J35" i="1"/>
  <c r="C38" i="1"/>
  <c r="C39" i="1"/>
  <c r="C37" i="1"/>
  <c r="E37" i="1" s="1"/>
  <c r="E38" i="1"/>
  <c r="E39" i="1"/>
  <c r="E40" i="1"/>
  <c r="E41" i="1"/>
  <c r="E42" i="1"/>
  <c r="E43" i="1"/>
  <c r="E44" i="1"/>
  <c r="J37" i="1"/>
  <c r="J38" i="1"/>
  <c r="J39" i="1"/>
  <c r="J40" i="1"/>
  <c r="J41" i="1"/>
  <c r="J42" i="1"/>
  <c r="J43" i="1"/>
  <c r="J44" i="1"/>
  <c r="J16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7" i="1"/>
  <c r="J18" i="1"/>
  <c r="J19" i="1"/>
  <c r="J20" i="1"/>
  <c r="J21" i="1"/>
  <c r="J22" i="1"/>
  <c r="J23" i="1"/>
  <c r="J33" i="1"/>
  <c r="J34" i="1"/>
  <c r="J36" i="1"/>
  <c r="J2" i="1"/>
  <c r="E36" i="1"/>
  <c r="E33" i="1"/>
  <c r="E34" i="1"/>
  <c r="E35" i="1"/>
  <c r="E7" i="1"/>
  <c r="E8" i="1"/>
  <c r="E14" i="1"/>
  <c r="E15" i="1"/>
  <c r="E16" i="1"/>
  <c r="E18" i="1"/>
  <c r="E19" i="1"/>
  <c r="E20" i="1"/>
  <c r="E23" i="1"/>
  <c r="C3" i="1"/>
  <c r="E3" i="1" s="1"/>
  <c r="C4" i="1"/>
  <c r="E4" i="1" s="1"/>
  <c r="C5" i="1"/>
  <c r="E5" i="1" s="1"/>
  <c r="C6" i="1"/>
  <c r="E6" i="1" s="1"/>
  <c r="C9" i="1"/>
  <c r="E9" i="1" s="1"/>
  <c r="C10" i="1"/>
  <c r="E10" i="1" s="1"/>
  <c r="C11" i="1"/>
  <c r="E11" i="1" s="1"/>
  <c r="C12" i="1"/>
  <c r="E12" i="1" s="1"/>
  <c r="C13" i="1"/>
  <c r="E13" i="1" s="1"/>
  <c r="E21" i="1"/>
  <c r="C22" i="1"/>
  <c r="E22" i="1" s="1"/>
  <c r="E2" i="1"/>
  <c r="G1" i="1" l="1"/>
  <c r="J1" i="1"/>
  <c r="N1" i="1" s="1"/>
</calcChain>
</file>

<file path=xl/sharedStrings.xml><?xml version="1.0" encoding="utf-8"?>
<sst xmlns="http://schemas.openxmlformats.org/spreadsheetml/2006/main" count="27" uniqueCount="23">
  <si>
    <t>5+</t>
  </si>
  <si>
    <t>5gal</t>
  </si>
  <si>
    <t>55gal</t>
  </si>
  <si>
    <t>16"</t>
  </si>
  <si>
    <t>32"</t>
  </si>
  <si>
    <t>1/2</t>
  </si>
  <si>
    <t>QTY</t>
  </si>
  <si>
    <t>EXT</t>
  </si>
  <si>
    <t>TOTAL</t>
  </si>
  <si>
    <t>Heat Exchangers</t>
  </si>
  <si>
    <t>20 plate</t>
  </si>
  <si>
    <t>30 plate</t>
  </si>
  <si>
    <t>3/4 bushing</t>
  </si>
  <si>
    <t>1/2" HB</t>
  </si>
  <si>
    <t>3/4" HB</t>
  </si>
  <si>
    <t>POG</t>
  </si>
  <si>
    <t>1</t>
  </si>
  <si>
    <t>32 lb</t>
  </si>
  <si>
    <t>Customs Cost</t>
  </si>
  <si>
    <t>PCS</t>
  </si>
  <si>
    <t>Per Piece</t>
  </si>
  <si>
    <t>8"</t>
  </si>
  <si>
    <t>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</si>
</sst>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49" fontId="0" fillId="0" borderId="0" xfId="0" applyNumberFormat="1" applyBorder="1" applyAlignment="1">
      <alignment horizontal="center"/>
    </xf>
    <xf numFmtId="9" fontId="0" fillId="0" borderId="0" xfId="0" applyNumberFormat="1" applyBorder="1"/>
    <xf numFmtId="9" fontId="0" fillId="0" borderId="0" xfId="1" applyFont="1" applyBorder="1"/>
    <xf numFmtId="0" fontId="0" fillId="0" borderId="0" xfId="0" applyFill="1" applyBorder="1"/>
    <xf numFmtId="44" fontId="0" fillId="0" borderId="0" xfId="2" applyFont="1" applyBorder="1"/>
    <xf numFmtId="44" fontId="0" fillId="0" borderId="0" xfId="0" applyNumberFormat="1" applyBorder="1"/>
    <xf numFmtId="0" fontId="3" fillId="0" borderId="0" xfId="0" applyFont="1" applyBorder="1"/>
    <xf numFmtId="0" fontId="0" fillId="0" borderId="1" xfId="0" applyBorder="1"/>
    <xf numFmtId="44" fontId="0" fillId="0" borderId="1" xfId="2" applyFont="1" applyBorder="1"/>
    <xf numFmtId="49" fontId="0" fillId="0" borderId="1" xfId="0" applyNumberForma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44" fontId="3" fillId="0" borderId="1" xfId="2" applyFont="1" applyBorder="1"/>
    <xf numFmtId="0" fontId="0" fillId="0" borderId="1" xfId="0" applyFill="1" applyBorder="1"/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M26" sqref="M26"/>
    </sheetView>
  </sheetViews>
  <sheetFormatPr defaultRowHeight="15" x14ac:dyDescent="0.25"/>
  <cols>
    <col min="1" max="1" width="10.85546875" style="2" customWidth="1"/>
    <col min="2" max="2" width="9.140625" style="1" hidden="1" customWidth="1"/>
    <col min="3" max="3" width="9.140625" style="6"/>
    <col min="4" max="8" width="9.140625" style="1"/>
    <col min="9" max="9" width="13.42578125" style="1" customWidth="1"/>
    <col min="10" max="16384" width="9.140625" style="1"/>
  </cols>
  <sheetData>
    <row r="1" spans="1:14" x14ac:dyDescent="0.25">
      <c r="A1" s="17" t="s">
        <v>1</v>
      </c>
      <c r="B1" s="18"/>
      <c r="C1" s="19"/>
      <c r="D1" s="1" t="s">
        <v>6</v>
      </c>
      <c r="E1" s="1" t="s">
        <v>7</v>
      </c>
      <c r="F1" s="1" t="s">
        <v>8</v>
      </c>
      <c r="G1" s="1">
        <f>SUM(E:E)+1.88</f>
        <v>1.88</v>
      </c>
      <c r="I1" s="5" t="s">
        <v>18</v>
      </c>
      <c r="J1" s="6">
        <f>SUM(J2:J42)</f>
        <v>0</v>
      </c>
      <c r="K1" s="1" t="s">
        <v>19</v>
      </c>
      <c r="L1" s="1">
        <f>SUM(D:D)</f>
        <v>0</v>
      </c>
      <c r="M1" s="1" t="s">
        <v>20</v>
      </c>
      <c r="N1" s="7" t="e">
        <f>J1/L1</f>
        <v>#DIV/0!</v>
      </c>
    </row>
    <row r="2" spans="1:14" x14ac:dyDescent="0.25">
      <c r="A2" s="11">
        <v>75</v>
      </c>
      <c r="B2" s="9">
        <v>3.07</v>
      </c>
      <c r="C2" s="10">
        <f>B2*(1+$G$2)</f>
        <v>3.6839999999999997</v>
      </c>
      <c r="E2" s="1">
        <f>D2*C2</f>
        <v>0</v>
      </c>
      <c r="G2" s="3">
        <v>0.2</v>
      </c>
      <c r="J2" s="1">
        <f>D2*B2</f>
        <v>0</v>
      </c>
    </row>
    <row r="3" spans="1:14" x14ac:dyDescent="0.25">
      <c r="A3" s="11">
        <v>100</v>
      </c>
      <c r="B3" s="9">
        <v>2.7</v>
      </c>
      <c r="C3" s="10">
        <f t="shared" ref="C3:C22" si="0">B3*(1+$G$2)</f>
        <v>3.24</v>
      </c>
      <c r="E3" s="1">
        <f t="shared" ref="E3:E44" si="1">D3*C3</f>
        <v>0</v>
      </c>
      <c r="J3" s="1">
        <f>D3*B3</f>
        <v>0</v>
      </c>
      <c r="M3" s="1" t="s">
        <v>17</v>
      </c>
    </row>
    <row r="4" spans="1:14" x14ac:dyDescent="0.25">
      <c r="A4" s="11">
        <v>200</v>
      </c>
      <c r="B4" s="9">
        <v>2.7</v>
      </c>
      <c r="C4" s="10">
        <f t="shared" si="0"/>
        <v>3.24</v>
      </c>
      <c r="E4" s="1">
        <f t="shared" si="1"/>
        <v>0</v>
      </c>
      <c r="J4" s="1">
        <f t="shared" ref="J4:J44" si="2">D4*B4</f>
        <v>0</v>
      </c>
    </row>
    <row r="5" spans="1:14" x14ac:dyDescent="0.25">
      <c r="A5" s="11">
        <v>400</v>
      </c>
      <c r="B5" s="9">
        <v>2.7</v>
      </c>
      <c r="C5" s="10">
        <f t="shared" si="0"/>
        <v>3.24</v>
      </c>
      <c r="E5" s="1">
        <f t="shared" si="1"/>
        <v>0</v>
      </c>
      <c r="J5" s="1">
        <f t="shared" si="2"/>
        <v>0</v>
      </c>
    </row>
    <row r="6" spans="1:14" x14ac:dyDescent="0.25">
      <c r="A6" s="11">
        <v>600</v>
      </c>
      <c r="B6" s="9">
        <v>2.7</v>
      </c>
      <c r="C6" s="10">
        <f t="shared" si="0"/>
        <v>3.24</v>
      </c>
      <c r="D6" s="5"/>
      <c r="E6" s="1">
        <f t="shared" si="1"/>
        <v>0</v>
      </c>
      <c r="J6" s="1">
        <f t="shared" si="2"/>
        <v>0</v>
      </c>
    </row>
    <row r="7" spans="1:14" x14ac:dyDescent="0.25">
      <c r="E7" s="1">
        <f t="shared" si="1"/>
        <v>0</v>
      </c>
      <c r="J7" s="1">
        <f t="shared" si="2"/>
        <v>0</v>
      </c>
    </row>
    <row r="8" spans="1:14" x14ac:dyDescent="0.25">
      <c r="A8" s="16" t="s">
        <v>2</v>
      </c>
      <c r="B8" s="16"/>
      <c r="C8" s="16"/>
      <c r="E8" s="1">
        <f t="shared" si="1"/>
        <v>0</v>
      </c>
      <c r="J8" s="1">
        <f t="shared" si="2"/>
        <v>0</v>
      </c>
    </row>
    <row r="9" spans="1:14" s="8" customFormat="1" x14ac:dyDescent="0.25">
      <c r="A9" s="12">
        <v>75</v>
      </c>
      <c r="B9" s="13">
        <v>9.36</v>
      </c>
      <c r="C9" s="14">
        <f t="shared" si="0"/>
        <v>11.231999999999999</v>
      </c>
      <c r="E9" s="8">
        <f t="shared" si="1"/>
        <v>0</v>
      </c>
      <c r="J9" s="8">
        <f t="shared" si="2"/>
        <v>0</v>
      </c>
    </row>
    <row r="10" spans="1:14" x14ac:dyDescent="0.25">
      <c r="A10" s="11">
        <v>100</v>
      </c>
      <c r="B10" s="9">
        <v>8</v>
      </c>
      <c r="C10" s="10">
        <f t="shared" si="0"/>
        <v>9.6</v>
      </c>
      <c r="E10" s="1">
        <f t="shared" si="1"/>
        <v>0</v>
      </c>
      <c r="J10" s="1">
        <f t="shared" si="2"/>
        <v>0</v>
      </c>
    </row>
    <row r="11" spans="1:14" x14ac:dyDescent="0.25">
      <c r="A11" s="11">
        <v>200</v>
      </c>
      <c r="B11" s="9">
        <v>7.69</v>
      </c>
      <c r="C11" s="10">
        <f t="shared" si="0"/>
        <v>9.2279999999999998</v>
      </c>
      <c r="E11" s="1">
        <f t="shared" si="1"/>
        <v>0</v>
      </c>
      <c r="J11" s="1">
        <f t="shared" si="2"/>
        <v>0</v>
      </c>
    </row>
    <row r="12" spans="1:14" x14ac:dyDescent="0.25">
      <c r="A12" s="11">
        <v>400</v>
      </c>
      <c r="B12" s="9">
        <v>8.67</v>
      </c>
      <c r="C12" s="10">
        <f t="shared" si="0"/>
        <v>10.404</v>
      </c>
      <c r="E12" s="1">
        <f t="shared" si="1"/>
        <v>0</v>
      </c>
      <c r="J12" s="1">
        <f t="shared" si="2"/>
        <v>0</v>
      </c>
    </row>
    <row r="13" spans="1:14" x14ac:dyDescent="0.25">
      <c r="A13" s="11">
        <v>600</v>
      </c>
      <c r="B13" s="9">
        <v>7.55</v>
      </c>
      <c r="C13" s="10">
        <f t="shared" si="0"/>
        <v>9.0599999999999987</v>
      </c>
      <c r="D13" s="5"/>
      <c r="E13" s="1">
        <f t="shared" si="1"/>
        <v>0</v>
      </c>
      <c r="J13" s="1">
        <f t="shared" si="2"/>
        <v>0</v>
      </c>
    </row>
    <row r="14" spans="1:14" x14ac:dyDescent="0.25">
      <c r="E14" s="1">
        <f t="shared" si="1"/>
        <v>0</v>
      </c>
      <c r="J14" s="1">
        <f t="shared" si="2"/>
        <v>0</v>
      </c>
    </row>
    <row r="15" spans="1:14" x14ac:dyDescent="0.25">
      <c r="A15" s="16" t="s">
        <v>3</v>
      </c>
      <c r="B15" s="16"/>
      <c r="C15" s="16"/>
      <c r="E15" s="1">
        <f t="shared" si="1"/>
        <v>0</v>
      </c>
      <c r="J15" s="1">
        <f t="shared" si="2"/>
        <v>0</v>
      </c>
    </row>
    <row r="16" spans="1:14" x14ac:dyDescent="0.25">
      <c r="A16" s="11">
        <v>1</v>
      </c>
      <c r="B16" s="15">
        <f>2.15</f>
        <v>2.15</v>
      </c>
      <c r="C16" s="10">
        <f>B16*(1+$G$2)</f>
        <v>2.5799999999999996</v>
      </c>
      <c r="E16" s="1">
        <f t="shared" si="1"/>
        <v>0</v>
      </c>
      <c r="J16" s="1">
        <f>D16*B16</f>
        <v>0</v>
      </c>
    </row>
    <row r="17" spans="1:10" x14ac:dyDescent="0.25">
      <c r="A17" s="11" t="s">
        <v>0</v>
      </c>
      <c r="B17" s="9">
        <v>1.8</v>
      </c>
      <c r="C17" s="10">
        <f t="shared" ref="C17" si="3">B17*(1+$G$2)</f>
        <v>2.16</v>
      </c>
      <c r="E17" s="1">
        <f t="shared" si="1"/>
        <v>0</v>
      </c>
      <c r="J17" s="1">
        <f t="shared" si="2"/>
        <v>0</v>
      </c>
    </row>
    <row r="18" spans="1:10" x14ac:dyDescent="0.25">
      <c r="A18" s="11" t="s">
        <v>5</v>
      </c>
      <c r="B18" s="15">
        <f>3.2*1.1</f>
        <v>3.5200000000000005</v>
      </c>
      <c r="C18" s="10">
        <f>B18*(1+$G$2)</f>
        <v>4.2240000000000002</v>
      </c>
      <c r="E18" s="1">
        <f t="shared" si="1"/>
        <v>0</v>
      </c>
      <c r="J18" s="1">
        <f t="shared" si="2"/>
        <v>0</v>
      </c>
    </row>
    <row r="19" spans="1:10" x14ac:dyDescent="0.25">
      <c r="A19" s="11"/>
      <c r="B19" s="9"/>
      <c r="C19" s="10"/>
      <c r="E19" s="1">
        <f t="shared" si="1"/>
        <v>0</v>
      </c>
      <c r="J19" s="1">
        <f t="shared" si="2"/>
        <v>0</v>
      </c>
    </row>
    <row r="20" spans="1:10" x14ac:dyDescent="0.25">
      <c r="A20" s="16" t="s">
        <v>4</v>
      </c>
      <c r="B20" s="16"/>
      <c r="C20" s="16"/>
      <c r="E20" s="1">
        <f t="shared" si="1"/>
        <v>0</v>
      </c>
      <c r="J20" s="1">
        <f t="shared" si="2"/>
        <v>0</v>
      </c>
    </row>
    <row r="21" spans="1:10" x14ac:dyDescent="0.25">
      <c r="A21" s="11">
        <v>1</v>
      </c>
      <c r="B21" s="9">
        <v>3.4</v>
      </c>
      <c r="C21" s="10">
        <f>B21*(1+$G$2)</f>
        <v>4.08</v>
      </c>
      <c r="E21" s="1">
        <f t="shared" si="1"/>
        <v>0</v>
      </c>
      <c r="J21" s="1">
        <f t="shared" si="2"/>
        <v>0</v>
      </c>
    </row>
    <row r="22" spans="1:10" x14ac:dyDescent="0.25">
      <c r="A22" s="11" t="s">
        <v>0</v>
      </c>
      <c r="B22" s="9">
        <v>2.75</v>
      </c>
      <c r="C22" s="10">
        <f t="shared" si="0"/>
        <v>3.3</v>
      </c>
      <c r="E22" s="1">
        <f t="shared" si="1"/>
        <v>0</v>
      </c>
      <c r="J22" s="1">
        <f t="shared" si="2"/>
        <v>0</v>
      </c>
    </row>
    <row r="23" spans="1:10" x14ac:dyDescent="0.25">
      <c r="A23" s="11" t="s">
        <v>5</v>
      </c>
      <c r="B23" s="15">
        <f>3.7*1.1</f>
        <v>4.07</v>
      </c>
      <c r="C23" s="10">
        <f>B23*(1+$G$2)</f>
        <v>4.8840000000000003</v>
      </c>
      <c r="E23" s="1">
        <f t="shared" si="1"/>
        <v>0</v>
      </c>
      <c r="J23" s="1">
        <f t="shared" si="2"/>
        <v>0</v>
      </c>
    </row>
    <row r="24" spans="1:10" x14ac:dyDescent="0.25">
      <c r="A24" s="11"/>
      <c r="B24" s="9"/>
      <c r="C24" s="10"/>
    </row>
    <row r="25" spans="1:10" x14ac:dyDescent="0.25">
      <c r="A25" s="16" t="s">
        <v>21</v>
      </c>
      <c r="B25" s="16"/>
      <c r="C25" s="16"/>
    </row>
    <row r="26" spans="1:10" x14ac:dyDescent="0.25">
      <c r="A26" s="11" t="s">
        <v>22</v>
      </c>
      <c r="B26" s="15">
        <f>1.98*1.1</f>
        <v>2.1779999999999999</v>
      </c>
      <c r="C26" s="10">
        <f>B26*(1+$G$2)</f>
        <v>2.6135999999999999</v>
      </c>
    </row>
    <row r="27" spans="1:10" x14ac:dyDescent="0.25">
      <c r="A27" s="11" t="s">
        <v>16</v>
      </c>
      <c r="B27" s="9">
        <v>1.6</v>
      </c>
      <c r="C27" s="10">
        <f t="shared" ref="C27:C28" si="4">B27*(1+$G$2)</f>
        <v>1.92</v>
      </c>
    </row>
    <row r="28" spans="1:10" x14ac:dyDescent="0.25">
      <c r="A28" s="11" t="s">
        <v>0</v>
      </c>
      <c r="B28" s="9">
        <v>2.75</v>
      </c>
      <c r="C28" s="10">
        <f t="shared" si="4"/>
        <v>3.3</v>
      </c>
    </row>
    <row r="33" spans="1:10" x14ac:dyDescent="0.25">
      <c r="E33" s="1">
        <f t="shared" si="1"/>
        <v>0</v>
      </c>
      <c r="G33" s="4">
        <v>0.4</v>
      </c>
      <c r="J33" s="1">
        <f t="shared" si="2"/>
        <v>0</v>
      </c>
    </row>
    <row r="34" spans="1:10" x14ac:dyDescent="0.25">
      <c r="A34" s="20" t="s">
        <v>9</v>
      </c>
      <c r="B34" s="20"/>
      <c r="C34" s="20"/>
      <c r="E34" s="1">
        <f t="shared" si="1"/>
        <v>0</v>
      </c>
      <c r="J34" s="1">
        <f t="shared" si="2"/>
        <v>0</v>
      </c>
    </row>
    <row r="35" spans="1:10" x14ac:dyDescent="0.25">
      <c r="A35" s="2" t="s">
        <v>10</v>
      </c>
      <c r="B35" s="1">
        <v>18.5</v>
      </c>
      <c r="C35" s="6">
        <v>31.45</v>
      </c>
      <c r="E35" s="1">
        <f t="shared" si="1"/>
        <v>0</v>
      </c>
      <c r="J35" s="1">
        <f>D35*B35</f>
        <v>0</v>
      </c>
    </row>
    <row r="36" spans="1:10" x14ac:dyDescent="0.25">
      <c r="A36" s="2" t="s">
        <v>11</v>
      </c>
      <c r="B36" s="1">
        <v>25.8</v>
      </c>
      <c r="C36" s="6">
        <v>43.67</v>
      </c>
      <c r="E36" s="1">
        <f t="shared" si="1"/>
        <v>0</v>
      </c>
      <c r="J36" s="1">
        <f t="shared" si="2"/>
        <v>0</v>
      </c>
    </row>
    <row r="37" spans="1:10" x14ac:dyDescent="0.25">
      <c r="A37" s="2" t="s">
        <v>12</v>
      </c>
      <c r="B37" s="1">
        <v>1.05</v>
      </c>
      <c r="C37" s="6">
        <f>B37*3</f>
        <v>3.1500000000000004</v>
      </c>
      <c r="E37" s="1">
        <f t="shared" si="1"/>
        <v>0</v>
      </c>
      <c r="J37" s="1">
        <f t="shared" si="2"/>
        <v>0</v>
      </c>
    </row>
    <row r="38" spans="1:10" x14ac:dyDescent="0.25">
      <c r="A38" s="2" t="s">
        <v>13</v>
      </c>
      <c r="B38" s="5">
        <v>1.25</v>
      </c>
      <c r="C38" s="6">
        <f t="shared" ref="C38:C39" si="5">B38*3</f>
        <v>3.75</v>
      </c>
      <c r="E38" s="1">
        <f t="shared" si="1"/>
        <v>0</v>
      </c>
      <c r="J38" s="1">
        <f t="shared" si="2"/>
        <v>0</v>
      </c>
    </row>
    <row r="39" spans="1:10" x14ac:dyDescent="0.25">
      <c r="A39" s="2" t="s">
        <v>14</v>
      </c>
      <c r="B39" s="5">
        <v>1.7</v>
      </c>
      <c r="C39" s="6">
        <f t="shared" si="5"/>
        <v>5.0999999999999996</v>
      </c>
      <c r="E39" s="1">
        <f t="shared" si="1"/>
        <v>0</v>
      </c>
      <c r="J39" s="1">
        <f t="shared" si="2"/>
        <v>0</v>
      </c>
    </row>
    <row r="40" spans="1:10" x14ac:dyDescent="0.25">
      <c r="E40" s="1">
        <f t="shared" si="1"/>
        <v>0</v>
      </c>
      <c r="J40" s="1">
        <f t="shared" si="2"/>
        <v>0</v>
      </c>
    </row>
    <row r="41" spans="1:10" x14ac:dyDescent="0.25">
      <c r="A41" s="2" t="s">
        <v>15</v>
      </c>
      <c r="E41" s="1">
        <f t="shared" si="1"/>
        <v>0</v>
      </c>
      <c r="J41" s="1">
        <f t="shared" si="2"/>
        <v>0</v>
      </c>
    </row>
    <row r="42" spans="1:10" x14ac:dyDescent="0.25">
      <c r="A42" s="2" t="s">
        <v>16</v>
      </c>
      <c r="B42" s="5">
        <v>3.42</v>
      </c>
      <c r="C42" s="6">
        <f t="shared" ref="C42" si="6">B42*(1+$G$2)</f>
        <v>4.1040000000000001</v>
      </c>
      <c r="E42" s="1">
        <f t="shared" si="1"/>
        <v>0</v>
      </c>
      <c r="J42" s="1">
        <f t="shared" si="2"/>
        <v>0</v>
      </c>
    </row>
    <row r="43" spans="1:10" x14ac:dyDescent="0.25">
      <c r="E43" s="1">
        <f t="shared" si="1"/>
        <v>0</v>
      </c>
      <c r="J43" s="1">
        <f t="shared" si="2"/>
        <v>0</v>
      </c>
    </row>
    <row r="44" spans="1:10" x14ac:dyDescent="0.25">
      <c r="E44" s="1">
        <f t="shared" si="1"/>
        <v>0</v>
      </c>
      <c r="J44" s="1">
        <f t="shared" si="2"/>
        <v>0</v>
      </c>
    </row>
  </sheetData>
  <mergeCells count="6">
    <mergeCell ref="A34:C34"/>
    <mergeCell ref="A8:C8"/>
    <mergeCell ref="A1:C1"/>
    <mergeCell ref="A15:C15"/>
    <mergeCell ref="A20:C20"/>
    <mergeCell ref="A25:C25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DudaCore</cp:lastModifiedBy>
  <dcterms:created xsi:type="dcterms:W3CDTF">2010-05-10T18:38:52Z</dcterms:created>
  <dcterms:modified xsi:type="dcterms:W3CDTF">2017-03-13T20:31:42Z</dcterms:modified>
</cp:coreProperties>
</file>